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defaultThemeVersion="166925"/>
  <mc:AlternateContent xmlns:mc="http://schemas.openxmlformats.org/markup-compatibility/2006">
    <mc:Choice Requires="x15">
      <x15ac:absPath xmlns:x15ac="http://schemas.microsoft.com/office/spreadsheetml/2010/11/ac" url="/Users/matttaylor/Documents/Carreers/Job Search/Lifeline/988 Strategic Planning/988 Planning Grant 2020/"/>
    </mc:Choice>
  </mc:AlternateContent>
  <xr:revisionPtr revIDLastSave="0" documentId="13_ncr:1_{C3AC6206-141F-2C4C-944C-764496D23775}" xr6:coauthVersionLast="36" xr6:coauthVersionMax="36" xr10:uidLastSave="{00000000-0000-0000-0000-000000000000}"/>
  <bookViews>
    <workbookView xWindow="20" yWindow="500" windowWidth="28800" windowHeight="15660" tabRatio="748" activeTab="1" xr2:uid="{00000000-000D-0000-FFFF-FFFF00000000}"/>
  </bookViews>
  <sheets>
    <sheet name="Instructions" sheetId="11" r:id="rId1"/>
    <sheet name="Summary Total Budget" sheetId="7" r:id="rId2"/>
    <sheet name="Personnel" sheetId="3" r:id="rId3"/>
    <sheet name="Travel" sheetId="8" r:id="rId4"/>
    <sheet name="Supplies" sheetId="6" r:id="rId5"/>
    <sheet name="Contractual" sheetId="4" r:id="rId6"/>
    <sheet name="Indirect" sheetId="10" r:id="rId7"/>
  </sheets>
  <definedNames>
    <definedName name="_xlnm._FilterDatabase" localSheetId="2" hidden="1">Personnel!$A$1:$D$1</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 i="3" l="1"/>
  <c r="D2" i="3" l="1"/>
  <c r="B45" i="4" l="1"/>
  <c r="B3" i="4" s="1"/>
  <c r="B23" i="4"/>
  <c r="B2" i="4" s="1"/>
  <c r="B15" i="6"/>
  <c r="B11" i="8"/>
  <c r="C5" i="7" l="1"/>
  <c r="C27" i="3" l="1"/>
  <c r="B10" i="4" l="1"/>
  <c r="C7" i="7" s="1"/>
  <c r="C6" i="7"/>
  <c r="D27" i="3" l="1"/>
  <c r="D30" i="3" l="1"/>
  <c r="C4" i="7" s="1"/>
  <c r="C3" i="7"/>
  <c r="C8" i="7" l="1"/>
  <c r="B2" i="10"/>
  <c r="B5" i="10" s="1"/>
  <c r="B8" i="10" s="1"/>
  <c r="C9" i="7" s="1"/>
  <c r="C10"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David Ruxin</author>
  </authors>
  <commentList>
    <comment ref="A2" authorId="0" shapeId="0" xr:uid="{22CC08C1-8A11-437B-95FD-839EF710B65D}">
      <text>
        <r>
          <rPr>
            <b/>
            <sz val="9"/>
            <color rgb="FF000000"/>
            <rFont val="Tahoma"/>
            <family val="2"/>
          </rPr>
          <t>Admin: Please Edit Example to Actual Position and Salary if Personnel is to be covered in application. Please delete if no budget necessary for Personnel.</t>
        </r>
        <r>
          <rPr>
            <sz val="9"/>
            <color rgb="FF000000"/>
            <rFont val="Tahoma"/>
            <family val="2"/>
          </rPr>
          <t xml:space="preserve">
</t>
        </r>
      </text>
    </comment>
    <comment ref="A3" authorId="0" shapeId="0" xr:uid="{EF8BFF64-18D5-D849-AB7A-7F54DFBAA149}">
      <text>
        <r>
          <rPr>
            <b/>
            <sz val="9"/>
            <color rgb="FF000000"/>
            <rFont val="Tahoma"/>
            <family val="2"/>
          </rPr>
          <t>Admin: Please Edit Example to Actual Position and Salary if Personnel is to be covered in application. Please delete if no budget necessary for Personnel.</t>
        </r>
        <r>
          <rPr>
            <sz val="9"/>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David Ruxin</author>
  </authors>
  <commentList>
    <comment ref="B2" authorId="0" shapeId="0" xr:uid="{B40FA1BC-4B0F-46F2-99C1-08B100C26793}">
      <text>
        <r>
          <rPr>
            <b/>
            <sz val="9"/>
            <color rgb="FF000000"/>
            <rFont val="Tahoma"/>
            <family val="2"/>
          </rPr>
          <t xml:space="preserve">Admin:
</t>
        </r>
        <r>
          <rPr>
            <sz val="9"/>
            <color rgb="FF000000"/>
            <rFont val="Tahoma"/>
            <family val="2"/>
          </rPr>
          <t>Pulls from total Call Centers below</t>
        </r>
      </text>
    </comment>
    <comment ref="B3" authorId="0" shapeId="0" xr:uid="{122FE17E-A69F-4F67-A080-EDEAC49729ED}">
      <text>
        <r>
          <rPr>
            <b/>
            <sz val="9"/>
            <color rgb="FF000000"/>
            <rFont val="Tahoma"/>
            <family val="2"/>
          </rPr>
          <t xml:space="preserve">Admin:
</t>
        </r>
        <r>
          <rPr>
            <sz val="9"/>
            <color rgb="FF000000"/>
            <rFont val="Tahoma"/>
            <family val="2"/>
          </rPr>
          <t>Pulls from total Subawards below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Ruxin</author>
  </authors>
  <commentList>
    <comment ref="A3" authorId="0" shapeId="0" xr:uid="{B19A39F9-05A1-4AC4-AEE0-9D589E6D3D0F}">
      <text>
        <r>
          <rPr>
            <b/>
            <sz val="9"/>
            <color indexed="81"/>
            <rFont val="Tahoma"/>
            <family val="2"/>
          </rPr>
          <t>Admin:</t>
        </r>
        <r>
          <rPr>
            <sz val="9"/>
            <color indexed="81"/>
            <rFont val="Tahoma"/>
            <family val="2"/>
          </rPr>
          <t xml:space="preserve">
Please add up all costs exempt from indirect rate (e.g. may be Subawards) per the applicant's NICRA Letter. In absence of NICRA Letter, standard exemptions are equipment, capital expenditures, charges for patient care, rental costs, tuition remission, scholarships and fellowships, participant support costs, and the portion of each subaward or subcontract in excess of $25,000.</t>
        </r>
      </text>
    </comment>
  </commentList>
</comments>
</file>

<file path=xl/sharedStrings.xml><?xml version="1.0" encoding="utf-8"?>
<sst xmlns="http://schemas.openxmlformats.org/spreadsheetml/2006/main" count="89" uniqueCount="81">
  <si>
    <t>A. Personnel</t>
  </si>
  <si>
    <t>B. Fringe</t>
  </si>
  <si>
    <t>C. Travel</t>
  </si>
  <si>
    <t>Total Direct Charges</t>
  </si>
  <si>
    <t>Indirect Charges</t>
  </si>
  <si>
    <t>Total</t>
  </si>
  <si>
    <t>Total Budget</t>
  </si>
  <si>
    <t>Proposed Salary</t>
  </si>
  <si>
    <t>Title</t>
  </si>
  <si>
    <t>Computers</t>
  </si>
  <si>
    <t>Total Contractual</t>
  </si>
  <si>
    <t>Office Supplies</t>
  </si>
  <si>
    <t>Printing</t>
  </si>
  <si>
    <t>Postage</t>
  </si>
  <si>
    <t>Budgeted Amount</t>
  </si>
  <si>
    <t>N/A</t>
  </si>
  <si>
    <t>Fringe Rate</t>
  </si>
  <si>
    <t>Fringe Benefits</t>
  </si>
  <si>
    <t>Staff Lodging</t>
  </si>
  <si>
    <t>Staff Meals</t>
  </si>
  <si>
    <t>Staff Rental Car Expense</t>
  </si>
  <si>
    <t>Total Staff Travel</t>
  </si>
  <si>
    <t>Item</t>
  </si>
  <si>
    <t>Total Supplies</t>
  </si>
  <si>
    <t>Indirect Rate</t>
  </si>
  <si>
    <t>Total Indirect Charges</t>
  </si>
  <si>
    <t>Key terms</t>
  </si>
  <si>
    <t>Total Subawards</t>
  </si>
  <si>
    <t>Input Guide</t>
  </si>
  <si>
    <t>Personnel</t>
  </si>
  <si>
    <t>Travel</t>
  </si>
  <si>
    <t>Supplies</t>
  </si>
  <si>
    <t>Contractual</t>
  </si>
  <si>
    <t>Indirect</t>
  </si>
  <si>
    <t>Subaward</t>
  </si>
  <si>
    <t>1)</t>
  </si>
  <si>
    <t>Direct Costs</t>
  </si>
  <si>
    <t>Costs which are allowed to be reimbursed under federal guidelines and which can be identified specifically with a particular award and accounted for separately with a high degree of accuracy.</t>
  </si>
  <si>
    <t>All remuneration paid currently or accrued by the organization for employees working on the federally funded project during the grant period is allowable to the extent that: (a) the compensation to individual employees is reasonable for the work performed directly on the award charged, (b) is consistently applied to both government and non-government activities; and (c) the charges for work performed are documented in an auditable format easily distinguishable from other unrelated wages.</t>
  </si>
  <si>
    <t>Supplies must be separately accounted for, necessary to the project, and cost less than $5,000 per item. This includes Office and IT equipment, excluding furniture.</t>
  </si>
  <si>
    <r>
      <t xml:space="preserve">Professional, suncontracted, consultant services are allowable when reasonable in relation to the services rendered. This includes stipends paid to contact centers for performance of services relating directly to the scope of the grant. Costs of legal, accounting and consulting services and related costs incurred in connection with organization and reorganization, defense of antitrust suits and the prosecution of claims against the government are </t>
    </r>
    <r>
      <rPr>
        <b/>
        <sz val="11"/>
        <rFont val="Calibri"/>
        <family val="2"/>
      </rPr>
      <t>unallowable</t>
    </r>
    <r>
      <rPr>
        <sz val="11"/>
        <rFont val="Calibri"/>
        <family val="2"/>
      </rPr>
      <t>.</t>
    </r>
  </si>
  <si>
    <r>
      <t xml:space="preserve">Travel costs must adhere to Fly America Act and Federal Travel Limitations. Expenses for transportation, lodging, subsistence, ground travel, and related items incurred by project personnel and outside consultants employed on the project who are on travel status on business related to a federally supported project are allowable as prescribed in the governing cost principles. Cost of entertainment and alcoholic beverages are </t>
    </r>
    <r>
      <rPr>
        <b/>
        <sz val="11"/>
        <rFont val="Calibri"/>
        <family val="2"/>
      </rPr>
      <t>unallowable.</t>
    </r>
  </si>
  <si>
    <t>Employer’s portion of employee retirement and health benefits, and taxes.</t>
  </si>
  <si>
    <t>Modified Direct Charges</t>
  </si>
  <si>
    <t>Direct Charges to which the Indirect Cost Rate is applicable</t>
  </si>
  <si>
    <t>An award provided by a pass-through entity to a subrecipient for the subrecipient to carry out part of a Federal award received by the pass-through entity. It does not include payments to a contractor or payments to an individual that is a beneficiary of a Federal program. A subaward may be provided through any form of legal agreement, including an agreement that the pass-through entity considers a contract.</t>
  </si>
  <si>
    <t>2)</t>
  </si>
  <si>
    <t>Total Salaries/Wages</t>
  </si>
  <si>
    <t>Total Fringe Benefits</t>
  </si>
  <si>
    <r>
      <t xml:space="preserve">Blank rows have been included in each tab for additional expenses. Rows may be added above the </t>
    </r>
    <r>
      <rPr>
        <b/>
        <sz val="11"/>
        <rFont val="Calibri"/>
        <family val="2"/>
      </rPr>
      <t>Total</t>
    </r>
    <r>
      <rPr>
        <sz val="11"/>
        <rFont val="Calibri"/>
        <family val="2"/>
      </rPr>
      <t xml:space="preserve"> row as the applicant deems necessary.</t>
    </r>
  </si>
  <si>
    <t>Computer Equipment</t>
  </si>
  <si>
    <t>Call Centers</t>
  </si>
  <si>
    <t>Amount</t>
  </si>
  <si>
    <t>3)</t>
  </si>
  <si>
    <t>4)</t>
  </si>
  <si>
    <t>5)</t>
  </si>
  <si>
    <t>Please insert the Indirect rate requested in the orange input cell. Note that in the absence of a federally approved indirect cost rate, a rate of 10% must be used.</t>
  </si>
  <si>
    <t>6)</t>
  </si>
  <si>
    <t>LOE
 (FTE based on 40 hour week)</t>
  </si>
  <si>
    <t>Please detail expected payments to specific call/chat centers and subawards in area provided on the Contractual tab. Additional rows may be inserted as needed. Please note that greyed out cells are calculated for benefit of the Indirect Rate calculation. These amounts are automatically pulled into the Indirect tab.</t>
  </si>
  <si>
    <t>D. Supplies</t>
  </si>
  <si>
    <t>E. Contractual</t>
  </si>
  <si>
    <t>Please insert the Fringe Benefit rate requested  in the orange input cell.</t>
  </si>
  <si>
    <r>
      <t xml:space="preserve">Costs incurred by the awardee in support of general business operations but which are not attributable to a specific federally funded project. An awardee may charge their federally approved Indirect Cost Rate on all federal grants or contracts (unless a program announcement directs differently). If a U.S. non-profit awardee does not have a federally approved Indirect Cost Rate, and the source of funding is a Federal Grant , Cooperative Agreement or Cost Reimbursement Contract (under the Federal Acquisition Regulations [FAR]), per Uniform Administrative Requirements, Cost Principles, and Audit Requirements for Federal Awards (2 CFR Chapter 1, Chapter II, Part 200, then non-profit awardee may apply a 10% MTDC Indirect Cost Rate when calculating Total Project Costs. </t>
    </r>
    <r>
      <rPr>
        <b/>
        <sz val="11"/>
        <rFont val="Calibri"/>
        <family val="2"/>
      </rPr>
      <t>Indirect Costs + Direct Costs = Total Project Costs.</t>
    </r>
  </si>
  <si>
    <t>Total Costs Exempt from Indirect</t>
  </si>
  <si>
    <t>Total Applicable Direct Charges (Modified Total Direct Charges)</t>
  </si>
  <si>
    <t>2/1/21-9/30/21 Total Budget</t>
  </si>
  <si>
    <t xml:space="preserve">            Summary Budget Items: 988 Planning Grants</t>
  </si>
  <si>
    <r>
      <t xml:space="preserve">Position </t>
    </r>
    <r>
      <rPr>
        <b/>
        <sz val="11"/>
        <color theme="1"/>
        <rFont val="Calibri"/>
        <family val="2"/>
        <scheme val="minor"/>
      </rPr>
      <t>Example</t>
    </r>
    <r>
      <rPr>
        <sz val="11"/>
        <color theme="1"/>
        <rFont val="Calibri"/>
        <family val="2"/>
        <scheme val="minor"/>
      </rPr>
      <t xml:space="preserve"> - Program Manager</t>
    </r>
  </si>
  <si>
    <t>Staff Airfare</t>
  </si>
  <si>
    <r>
      <t>An example position has been provided for the benefit of the applicant,</t>
    </r>
    <r>
      <rPr>
        <b/>
        <sz val="11"/>
        <color rgb="FFFF0000"/>
        <rFont val="Calibri"/>
        <family val="2"/>
      </rPr>
      <t xml:space="preserve"> please alter this row before populating rest of the Personnel tab</t>
    </r>
    <r>
      <rPr>
        <sz val="11"/>
        <rFont val="Calibri"/>
        <family val="2"/>
      </rPr>
      <t>. Please indicate the FTE dedication of each position using a 40 hour work week.</t>
    </r>
  </si>
  <si>
    <r>
      <rPr>
        <b/>
        <sz val="11"/>
        <color rgb="FFFF0000"/>
        <rFont val="Calibri"/>
        <family val="2"/>
      </rPr>
      <t>All input tabs feed the Summary Total Budget tab</t>
    </r>
    <r>
      <rPr>
        <b/>
        <sz val="11"/>
        <rFont val="Calibri"/>
        <family val="2"/>
      </rPr>
      <t>.</t>
    </r>
    <r>
      <rPr>
        <sz val="11"/>
        <rFont val="Calibri"/>
        <family val="2"/>
      </rPr>
      <t xml:space="preserve"> The Summary Total Budget pulls from the </t>
    </r>
    <r>
      <rPr>
        <b/>
        <sz val="11"/>
        <rFont val="Calibri"/>
        <family val="2"/>
      </rPr>
      <t>bolded Total rows</t>
    </r>
    <r>
      <rPr>
        <sz val="11"/>
        <rFont val="Calibri"/>
        <family val="2"/>
      </rPr>
      <t xml:space="preserve"> from the input tabs. Please double-check that these cells pick up all expenses as expense item rows are added or altered.</t>
    </r>
  </si>
  <si>
    <t>Instructions for completing Vibrant's 988 State Planning Grants Budget (*please scroll to see Input Guide info below). Applications due 1/8/21</t>
  </si>
  <si>
    <t>Mileage</t>
  </si>
  <si>
    <t>Total Stipends to Lifeline Centers</t>
  </si>
  <si>
    <t>Total Lifeline member contact center stipends ($5k per)</t>
  </si>
  <si>
    <t>Crisis call center X</t>
  </si>
  <si>
    <t>Crisis call center Y</t>
  </si>
  <si>
    <t>Crisis call center Z</t>
  </si>
  <si>
    <r>
      <t xml:space="preserve">Position </t>
    </r>
    <r>
      <rPr>
        <b/>
        <sz val="11"/>
        <color theme="1"/>
        <rFont val="Calibri"/>
        <family val="2"/>
        <scheme val="minor"/>
      </rPr>
      <t>Example</t>
    </r>
    <r>
      <rPr>
        <sz val="11"/>
        <color theme="1"/>
        <rFont val="Calibri"/>
        <family val="2"/>
        <scheme val="minor"/>
      </rPr>
      <t xml:space="preserve"> - technical writer</t>
    </r>
  </si>
  <si>
    <t>Independent contractor X (coalition meeting faciliator)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</si>
</sst>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quot;$&quot;#,##0"/>
    <numFmt numFmtId="165" formatCode="&quot;$&quot;#,##0.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name val="Times New Roman"/>
      <family val="1"/>
    </font>
    <font>
      <b/>
      <sz val="12"/>
      <name val="Times New Roman"/>
      <family val="1"/>
    </font>
    <font>
      <sz val="11"/>
      <color rgb="FF000000"/>
      <name val="Calibri"/>
      <family val="2"/>
    </font>
    <font>
      <b/>
      <sz val="11"/>
      <color theme="3"/>
      <name val="Calibri"/>
      <family val="2"/>
      <scheme val="minor"/>
    </font>
    <font>
      <b/>
      <sz val="22"/>
      <name val="Calibri Light"/>
      <family val="2"/>
      <scheme val="major"/>
    </font>
    <font>
      <b/>
      <sz val="20"/>
      <color rgb="FF4680FF"/>
      <name val="Arial Black"/>
      <family val="2"/>
    </font>
    <font>
      <sz val="11"/>
      <name val="Calibri"/>
      <family val="2"/>
    </font>
    <font>
      <b/>
      <sz val="11"/>
      <color rgb="FF4680FF"/>
      <name val="Arial Black"/>
      <family val="2"/>
    </font>
    <font>
      <b/>
      <sz val="11"/>
      <name val="Calibri"/>
      <family val="2"/>
    </font>
    <font>
      <sz val="11"/>
      <color rgb="FF0000FF"/>
      <name val="Calibri"/>
      <family val="2"/>
      <scheme val="minor"/>
    </font>
    <font>
      <sz val="11"/>
      <color theme="1" tint="0.34998626667073579"/>
      <name val="Calibri"/>
      <family val="2"/>
      <scheme val="minor"/>
    </font>
    <font>
      <b/>
      <sz val="9"/>
      <color indexed="81"/>
      <name val="Tahoma"/>
      <family val="2"/>
    </font>
    <font>
      <sz val="9"/>
      <color indexed="81"/>
      <name val="Tahoma"/>
      <family val="2"/>
    </font>
    <font>
      <b/>
      <sz val="9"/>
      <color rgb="FF000000"/>
      <name val="Tahoma"/>
      <family val="2"/>
    </font>
    <font>
      <sz val="9"/>
      <color rgb="FF000000"/>
      <name val="Tahoma"/>
      <family val="2"/>
    </font>
    <font>
      <b/>
      <sz val="11"/>
      <color rgb="FFFF0000"/>
      <name val="Calibri"/>
      <family val="2"/>
    </font>
  </fonts>
  <fills count="8">
    <fill>
      <patternFill patternType="none"/>
    </fill>
    <fill>
      <patternFill patternType="gray125"/>
    </fill>
    <fill>
      <patternFill patternType="solid">
        <fgColor rgb="FF002060"/>
        <bgColor indexed="64"/>
      </patternFill>
    </fill>
    <fill>
      <patternFill patternType="solid">
        <fgColor theme="3" tint="0.79998168889431442"/>
        <bgColor indexed="64"/>
      </patternFill>
    </fill>
    <fill>
      <patternFill patternType="solid">
        <fgColor rgb="FFFFC000"/>
        <bgColor indexed="64"/>
      </patternFill>
    </fill>
    <fill>
      <patternFill patternType="solid">
        <fgColor theme="0"/>
        <bgColor indexed="64"/>
      </patternFill>
    </fill>
    <fill>
      <patternFill patternType="solid">
        <fgColor theme="7"/>
        <bgColor indexed="64"/>
      </patternFill>
    </fill>
    <fill>
      <patternFill patternType="solid">
        <fgColor theme="0" tint="-0.34998626667073579"/>
        <bgColor indexed="64"/>
      </patternFill>
    </fill>
  </fills>
  <borders count="9">
    <border>
      <left/>
      <right/>
      <top/>
      <bottom/>
      <diagonal/>
    </border>
    <border>
      <left/>
      <right/>
      <top/>
      <bottom style="thin">
        <color indexed="64"/>
      </bottom>
      <diagonal/>
    </border>
    <border>
      <left/>
      <right/>
      <top/>
      <bottom style="medium">
        <color theme="4" tint="0.39997558519241921"/>
      </bottom>
      <diagonal/>
    </border>
    <border>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0" fontId="6" fillId="0" borderId="0"/>
    <xf numFmtId="9" fontId="1" fillId="0" borderId="0" applyFont="0" applyFill="0" applyBorder="0" applyAlignment="0" applyProtection="0"/>
    <xf numFmtId="0" fontId="7" fillId="0" borderId="2" applyNumberFormat="0" applyFill="0" applyAlignment="0" applyProtection="0"/>
    <xf numFmtId="0" fontId="8" fillId="0" borderId="0" applyNumberFormat="0" applyFill="0" applyAlignment="0" applyProtection="0"/>
    <xf numFmtId="0" fontId="13" fillId="0" borderId="0" applyNumberFormat="0" applyAlignment="0" applyProtection="0">
      <alignment vertical="center"/>
    </xf>
    <xf numFmtId="0" fontId="14" fillId="0" borderId="0" applyNumberFormat="0" applyAlignment="0" applyProtection="0">
      <alignment vertical="center"/>
    </xf>
    <xf numFmtId="0" fontId="1" fillId="6" borderId="0" applyNumberFormat="0" applyAlignment="0" applyProtection="0">
      <alignment vertical="center"/>
    </xf>
  </cellStyleXfs>
  <cellXfs count="46">
    <xf numFmtId="0" fontId="0" fillId="0" borderId="0" xfId="0"/>
    <xf numFmtId="0" fontId="0" fillId="0" borderId="0" xfId="0" applyFill="1"/>
    <xf numFmtId="0" fontId="2" fillId="2" borderId="1" xfId="0" applyFont="1" applyFill="1" applyBorder="1" applyAlignment="1">
      <alignment vertical="center" wrapText="1"/>
    </xf>
    <xf numFmtId="0" fontId="0" fillId="0" borderId="0" xfId="0" applyAlignment="1">
      <alignment wrapText="1"/>
    </xf>
    <xf numFmtId="164" fontId="0" fillId="0" borderId="0" xfId="0" applyNumberFormat="1"/>
    <xf numFmtId="0" fontId="3" fillId="0" borderId="0" xfId="0" applyFont="1"/>
    <xf numFmtId="165" fontId="0" fillId="0" borderId="0" xfId="0" applyNumberFormat="1"/>
    <xf numFmtId="164" fontId="3" fillId="0" borderId="0" xfId="0" applyNumberFormat="1" applyFont="1"/>
    <xf numFmtId="0" fontId="0" fillId="0" borderId="0" xfId="0" applyFill="1" applyAlignment="1">
      <alignment wrapText="1"/>
    </xf>
    <xf numFmtId="0" fontId="2" fillId="2" borderId="0" xfId="0" applyFont="1" applyFill="1"/>
    <xf numFmtId="0" fontId="2" fillId="2" borderId="0" xfId="0" applyFont="1" applyFill="1" applyAlignment="1">
      <alignment wrapText="1"/>
    </xf>
    <xf numFmtId="9" fontId="0" fillId="4" borderId="0" xfId="3" applyFont="1" applyFill="1"/>
    <xf numFmtId="165" fontId="0" fillId="0" borderId="0" xfId="0" applyNumberFormat="1" applyFill="1"/>
    <xf numFmtId="3" fontId="0" fillId="0" borderId="0" xfId="0" applyNumberFormat="1"/>
    <xf numFmtId="0" fontId="10" fillId="0" borderId="0" xfId="0" applyFont="1"/>
    <xf numFmtId="0" fontId="12" fillId="0" borderId="0" xfId="0" applyFont="1"/>
    <xf numFmtId="0" fontId="2" fillId="2" borderId="5" xfId="0" applyFont="1" applyFill="1" applyBorder="1" applyAlignment="1">
      <alignment vertical="center" wrapText="1"/>
    </xf>
    <xf numFmtId="0" fontId="4" fillId="0" borderId="6" xfId="0" applyFont="1" applyBorder="1" applyAlignment="1"/>
    <xf numFmtId="0" fontId="4" fillId="0" borderId="8" xfId="0" applyFont="1" applyBorder="1" applyAlignment="1"/>
    <xf numFmtId="0" fontId="5" fillId="0" borderId="8" xfId="0" applyFont="1" applyBorder="1" applyAlignment="1"/>
    <xf numFmtId="165" fontId="0" fillId="0" borderId="7" xfId="1" applyNumberFormat="1" applyFont="1" applyFill="1" applyBorder="1"/>
    <xf numFmtId="165" fontId="3" fillId="3" borderId="5" xfId="1" applyNumberFormat="1" applyFont="1" applyFill="1" applyBorder="1"/>
    <xf numFmtId="0" fontId="12" fillId="5" borderId="0" xfId="4" applyFont="1" applyFill="1" applyBorder="1" applyAlignment="1">
      <alignment horizontal="left"/>
    </xf>
    <xf numFmtId="0" fontId="11" fillId="5" borderId="0" xfId="0" applyFont="1" applyFill="1" applyBorder="1"/>
    <xf numFmtId="0" fontId="0" fillId="0" borderId="0" xfId="0" applyBorder="1"/>
    <xf numFmtId="0" fontId="10" fillId="0" borderId="1" xfId="0" applyFont="1" applyBorder="1" applyAlignment="1">
      <alignment horizontal="left" vertical="center"/>
    </xf>
    <xf numFmtId="0" fontId="12" fillId="5" borderId="1" xfId="4" applyFont="1" applyFill="1" applyBorder="1" applyAlignment="1">
      <alignment horizontal="left" vertical="center"/>
    </xf>
    <xf numFmtId="0" fontId="10" fillId="5" borderId="1" xfId="4" applyFont="1" applyFill="1" applyBorder="1" applyAlignment="1">
      <alignment horizontal="left" wrapText="1"/>
    </xf>
    <xf numFmtId="0" fontId="10" fillId="0" borderId="4" xfId="0" applyFont="1" applyBorder="1" applyAlignment="1">
      <alignment horizontal="left" vertical="center"/>
    </xf>
    <xf numFmtId="0" fontId="12" fillId="0" borderId="4" xfId="0" applyFont="1" applyBorder="1" applyAlignment="1">
      <alignment vertical="center"/>
    </xf>
    <xf numFmtId="0" fontId="10" fillId="0" borderId="4" xfId="0" applyFont="1" applyBorder="1" applyAlignment="1">
      <alignment wrapText="1"/>
    </xf>
    <xf numFmtId="165" fontId="3" fillId="0" borderId="0" xfId="0" applyNumberFormat="1" applyFont="1"/>
    <xf numFmtId="9" fontId="0" fillId="4" borderId="0" xfId="0" applyNumberFormat="1" applyFill="1"/>
    <xf numFmtId="0" fontId="3" fillId="0" borderId="0" xfId="0" applyFont="1" applyAlignment="1">
      <alignment wrapText="1"/>
    </xf>
    <xf numFmtId="2" fontId="3" fillId="0" borderId="0" xfId="0" applyNumberFormat="1" applyFont="1"/>
    <xf numFmtId="0" fontId="10" fillId="0" borderId="0" xfId="0" applyFont="1" applyAlignment="1">
      <alignment wrapText="1"/>
    </xf>
    <xf numFmtId="0" fontId="10" fillId="0" borderId="0" xfId="0" applyFont="1" applyAlignment="1">
      <alignment horizontal="right" vertical="top"/>
    </xf>
    <xf numFmtId="165" fontId="0" fillId="0" borderId="0" xfId="0" applyNumberFormat="1" applyFont="1"/>
    <xf numFmtId="0" fontId="10" fillId="0" borderId="0" xfId="0" applyFont="1" applyAlignment="1">
      <alignment vertical="top" wrapText="1"/>
    </xf>
    <xf numFmtId="0" fontId="10" fillId="0" borderId="4" xfId="0" applyFont="1" applyBorder="1" applyAlignment="1">
      <alignment vertical="top"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164" fontId="0" fillId="7" borderId="0" xfId="0" applyNumberFormat="1" applyFill="1"/>
    <xf numFmtId="0" fontId="0" fillId="0" borderId="0" xfId="0" applyAlignment="1">
      <alignment wrapText="1"/>
    </xf>
    <xf numFmtId="0" fontId="9" fillId="5" borderId="3" xfId="5" applyFont="1" applyFill="1" applyBorder="1" applyAlignment="1">
      <alignment wrapText="1"/>
    </xf>
    <xf numFmtId="0" fontId="0" fillId="0" borderId="0" xfId="0" applyAlignment="1">
      <alignment wrapText="1"/>
    </xf>
  </cellXfs>
  <cellStyles count="9">
    <cellStyle name="Comma" xfId="1" builtinId="3"/>
    <cellStyle name="Heading 3" xfId="4" builtinId="18"/>
    <cellStyle name="Normal" xfId="0" builtinId="0"/>
    <cellStyle name="Normal 2" xfId="2" xr:uid="{00000000-0005-0000-0000-000003000000}"/>
    <cellStyle name="Notes" xfId="7" xr:uid="{B854FC53-DE67-4B36-8067-C626DDB8476B}"/>
    <cellStyle name="Percent" xfId="3" builtinId="5"/>
    <cellStyle name="Raw Data" xfId="6" xr:uid="{C5ED270E-A079-4A5A-87D0-CE1677706933}"/>
    <cellStyle name="Title 2" xfId="5" xr:uid="{0C4478C9-3692-4E19-8AC5-C13B05658711}"/>
    <cellStyle name="Variables" xfId="8" xr:uid="{48F3CEEE-4B6D-4EE6-9B09-C00E0B7ADE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44372</xdr:colOff>
      <xdr:row>1</xdr:row>
      <xdr:rowOff>15667</xdr:rowOff>
    </xdr:from>
    <xdr:to>
      <xdr:col>1</xdr:col>
      <xdr:colOff>496649</xdr:colOff>
      <xdr:row>1</xdr:row>
      <xdr:rowOff>616794</xdr:rowOff>
    </xdr:to>
    <xdr:pic>
      <xdr:nvPicPr>
        <xdr:cNvPr id="2" name="image1.jpeg">
          <a:extLst>
            <a:ext uri="{FF2B5EF4-FFF2-40B4-BE49-F238E27FC236}">
              <a16:creationId xmlns:a16="http://schemas.microsoft.com/office/drawing/2014/main" id="{6290C538-2E4C-4252-9F43-DA9701C774FE}"/>
            </a:ext>
          </a:extLst>
        </xdr:cNvPr>
        <xdr:cNvPicPr/>
      </xdr:nvPicPr>
      <xdr:blipFill>
        <a:blip xmlns:r="http://schemas.openxmlformats.org/officeDocument/2006/relationships" r:embed="rId1" cstate="print"/>
        <a:stretch>
          <a:fillRect/>
        </a:stretch>
      </xdr:blipFill>
      <xdr:spPr>
        <a:xfrm>
          <a:off x="158672" y="145207"/>
          <a:ext cx="452277" cy="601127"/>
        </a:xfrm>
        <a:prstGeom prst="rect">
          <a:avLst/>
        </a:prstGeom>
      </xdr:spPr>
    </xdr:pic>
    <xdr:clientData/>
  </xdr:twoCellAnchor>
  <xdr:twoCellAnchor editAs="oneCell">
    <xdr:from>
      <xdr:col>1</xdr:col>
      <xdr:colOff>18716</xdr:colOff>
      <xdr:row>0</xdr:row>
      <xdr:rowOff>79643</xdr:rowOff>
    </xdr:from>
    <xdr:to>
      <xdr:col>1</xdr:col>
      <xdr:colOff>948694</xdr:colOff>
      <xdr:row>0</xdr:row>
      <xdr:rowOff>370932</xdr:rowOff>
    </xdr:to>
    <xdr:pic>
      <xdr:nvPicPr>
        <xdr:cNvPr id="6" name="Picture 5" descr="Media Center | Vibrant Emotional Health : Vibrant Emotional Health">
          <a:extLst>
            <a:ext uri="{FF2B5EF4-FFF2-40B4-BE49-F238E27FC236}">
              <a16:creationId xmlns:a16="http://schemas.microsoft.com/office/drawing/2014/main" id="{AAB02566-70CB-4E39-BB54-1F9B4EBC57DC}"/>
            </a:ext>
          </a:extLst>
        </xdr:cNvPr>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32133" b="29205"/>
        <a:stretch/>
      </xdr:blipFill>
      <xdr:spPr bwMode="auto">
        <a:xfrm>
          <a:off x="131359" y="79643"/>
          <a:ext cx="929978" cy="2912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48E99-9525-47A6-ABF5-ECCE0D96DBE5}">
  <dimension ref="A1:L42"/>
  <sheetViews>
    <sheetView showGridLines="0" workbookViewId="0">
      <selection activeCell="E4" sqref="E4"/>
    </sheetView>
  </sheetViews>
  <sheetFormatPr baseColWidth="10" defaultColWidth="8.83203125" defaultRowHeight="15" x14ac:dyDescent="0.2"/>
  <cols>
    <col min="1" max="1" width="5.83203125" customWidth="1"/>
    <col min="2" max="2" width="17.33203125" customWidth="1"/>
    <col min="3" max="3" width="69" customWidth="1"/>
    <col min="4" max="4" width="40.6640625" customWidth="1"/>
  </cols>
  <sheetData>
    <row r="1" spans="1:12" ht="16" thickBot="1" x14ac:dyDescent="0.25">
      <c r="A1" s="44" t="s">
        <v>72</v>
      </c>
      <c r="B1" s="45"/>
      <c r="C1" s="45"/>
    </row>
    <row r="2" spans="1:12" ht="90" customHeight="1" x14ac:dyDescent="0.2">
      <c r="A2" s="45"/>
      <c r="B2" s="45"/>
      <c r="C2" s="45"/>
    </row>
    <row r="3" spans="1:12" ht="17" x14ac:dyDescent="0.25">
      <c r="A3" s="23" t="s">
        <v>26</v>
      </c>
      <c r="B3" s="22"/>
      <c r="C3" s="22"/>
      <c r="D3" s="24"/>
    </row>
    <row r="4" spans="1:12" ht="48" x14ac:dyDescent="0.2">
      <c r="A4" s="25" t="s">
        <v>36</v>
      </c>
      <c r="B4" s="26"/>
      <c r="C4" s="27" t="s">
        <v>37</v>
      </c>
      <c r="D4" s="24"/>
      <c r="E4" s="24"/>
      <c r="F4" s="24"/>
      <c r="G4" s="24"/>
      <c r="H4" s="24"/>
      <c r="I4" s="24"/>
      <c r="J4" s="24"/>
      <c r="K4" s="24"/>
      <c r="L4" s="24"/>
    </row>
    <row r="5" spans="1:12" ht="106.75" customHeight="1" x14ac:dyDescent="0.2">
      <c r="A5" s="28" t="s">
        <v>29</v>
      </c>
      <c r="B5" s="29"/>
      <c r="C5" s="39" t="s">
        <v>38</v>
      </c>
    </row>
    <row r="6" spans="1:12" ht="16" x14ac:dyDescent="0.2">
      <c r="A6" s="28" t="s">
        <v>17</v>
      </c>
      <c r="B6" s="29"/>
      <c r="C6" s="30" t="s">
        <v>42</v>
      </c>
    </row>
    <row r="7" spans="1:12" ht="91.75" customHeight="1" x14ac:dyDescent="0.2">
      <c r="A7" s="28" t="s">
        <v>30</v>
      </c>
      <c r="B7" s="29"/>
      <c r="C7" s="39" t="s">
        <v>41</v>
      </c>
    </row>
    <row r="8" spans="1:12" ht="48" x14ac:dyDescent="0.2">
      <c r="A8" s="28" t="s">
        <v>31</v>
      </c>
      <c r="B8" s="29"/>
      <c r="C8" s="30" t="s">
        <v>39</v>
      </c>
    </row>
    <row r="9" spans="1:12" ht="96" x14ac:dyDescent="0.2">
      <c r="A9" s="28" t="s">
        <v>32</v>
      </c>
      <c r="B9" s="29"/>
      <c r="C9" s="30" t="s">
        <v>40</v>
      </c>
    </row>
    <row r="10" spans="1:12" ht="176" x14ac:dyDescent="0.2">
      <c r="A10" s="28" t="s">
        <v>33</v>
      </c>
      <c r="B10" s="29"/>
      <c r="C10" s="30" t="s">
        <v>63</v>
      </c>
    </row>
    <row r="11" spans="1:12" ht="16" x14ac:dyDescent="0.2">
      <c r="A11" s="28" t="s">
        <v>43</v>
      </c>
      <c r="B11" s="29"/>
      <c r="C11" s="30" t="s">
        <v>44</v>
      </c>
    </row>
    <row r="12" spans="1:12" ht="96" x14ac:dyDescent="0.2">
      <c r="A12" s="28" t="s">
        <v>34</v>
      </c>
      <c r="B12" s="29"/>
      <c r="C12" s="30" t="s">
        <v>45</v>
      </c>
    </row>
    <row r="13" spans="1:12" x14ac:dyDescent="0.2">
      <c r="A13" s="14"/>
      <c r="B13" s="15"/>
      <c r="C13" s="14"/>
    </row>
    <row r="14" spans="1:12" x14ac:dyDescent="0.2">
      <c r="A14" s="14"/>
      <c r="B14" s="15"/>
      <c r="C14" s="14"/>
    </row>
    <row r="15" spans="1:12" ht="17" x14ac:dyDescent="0.25">
      <c r="A15" s="23" t="s">
        <v>28</v>
      </c>
      <c r="B15" s="15"/>
      <c r="C15" s="14"/>
    </row>
    <row r="16" spans="1:12" x14ac:dyDescent="0.2">
      <c r="A16" s="14"/>
      <c r="B16" s="15"/>
      <c r="C16" s="14"/>
    </row>
    <row r="17" spans="1:3" ht="48" x14ac:dyDescent="0.2">
      <c r="B17" s="36" t="s">
        <v>35</v>
      </c>
      <c r="C17" s="35" t="s">
        <v>71</v>
      </c>
    </row>
    <row r="18" spans="1:3" ht="32" x14ac:dyDescent="0.2">
      <c r="A18" s="14"/>
      <c r="B18" s="36" t="s">
        <v>46</v>
      </c>
      <c r="C18" s="35" t="s">
        <v>49</v>
      </c>
    </row>
    <row r="19" spans="1:3" ht="48" x14ac:dyDescent="0.2">
      <c r="A19" s="14"/>
      <c r="B19" s="36" t="s">
        <v>53</v>
      </c>
      <c r="C19" s="35" t="s">
        <v>70</v>
      </c>
    </row>
    <row r="20" spans="1:3" x14ac:dyDescent="0.2">
      <c r="A20" s="14"/>
      <c r="B20" s="36" t="s">
        <v>54</v>
      </c>
      <c r="C20" t="s">
        <v>62</v>
      </c>
    </row>
    <row r="21" spans="1:3" ht="64" x14ac:dyDescent="0.2">
      <c r="A21" s="14"/>
      <c r="B21" s="36" t="s">
        <v>55</v>
      </c>
      <c r="C21" s="38" t="s">
        <v>59</v>
      </c>
    </row>
    <row r="22" spans="1:3" ht="32" x14ac:dyDescent="0.2">
      <c r="A22" s="14"/>
      <c r="B22" s="36" t="s">
        <v>57</v>
      </c>
      <c r="C22" s="38" t="s">
        <v>56</v>
      </c>
    </row>
    <row r="23" spans="1:3" x14ac:dyDescent="0.2">
      <c r="A23" s="14"/>
      <c r="B23" s="15"/>
      <c r="C23" s="14"/>
    </row>
    <row r="24" spans="1:3" x14ac:dyDescent="0.2">
      <c r="A24" s="14"/>
      <c r="B24" s="15"/>
      <c r="C24" s="14"/>
    </row>
    <row r="25" spans="1:3" x14ac:dyDescent="0.2">
      <c r="A25" s="14"/>
      <c r="B25" s="15"/>
      <c r="C25" s="14"/>
    </row>
    <row r="26" spans="1:3" x14ac:dyDescent="0.2">
      <c r="A26" s="14"/>
      <c r="B26" s="15"/>
      <c r="C26" s="14"/>
    </row>
    <row r="27" spans="1:3" x14ac:dyDescent="0.2">
      <c r="A27" s="14"/>
      <c r="B27" s="15"/>
      <c r="C27" s="14"/>
    </row>
    <row r="28" spans="1:3" x14ac:dyDescent="0.2">
      <c r="A28" s="14"/>
      <c r="B28" s="15"/>
      <c r="C28" s="14"/>
    </row>
    <row r="29" spans="1:3" x14ac:dyDescent="0.2">
      <c r="A29" s="14"/>
      <c r="B29" s="15"/>
      <c r="C29" s="14"/>
    </row>
    <row r="30" spans="1:3" x14ac:dyDescent="0.2">
      <c r="A30" s="14"/>
      <c r="B30" s="15"/>
      <c r="C30" s="14"/>
    </row>
    <row r="31" spans="1:3" x14ac:dyDescent="0.2">
      <c r="A31" s="14"/>
      <c r="B31" s="15"/>
      <c r="C31" s="14"/>
    </row>
    <row r="32" spans="1:3" x14ac:dyDescent="0.2">
      <c r="A32" s="14"/>
      <c r="B32" s="15"/>
      <c r="C32" s="14"/>
    </row>
    <row r="33" spans="1:3" x14ac:dyDescent="0.2">
      <c r="A33" s="14"/>
      <c r="B33" s="15"/>
      <c r="C33" s="14"/>
    </row>
    <row r="34" spans="1:3" x14ac:dyDescent="0.2">
      <c r="A34" s="14"/>
      <c r="B34" s="15"/>
      <c r="C34" s="14"/>
    </row>
    <row r="35" spans="1:3" x14ac:dyDescent="0.2">
      <c r="A35" s="14"/>
      <c r="B35" s="15"/>
      <c r="C35" s="14"/>
    </row>
    <row r="36" spans="1:3" x14ac:dyDescent="0.2">
      <c r="A36" s="14"/>
      <c r="B36" s="15"/>
      <c r="C36" s="14"/>
    </row>
    <row r="37" spans="1:3" x14ac:dyDescent="0.2">
      <c r="A37" s="14"/>
      <c r="B37" s="15"/>
      <c r="C37" s="14"/>
    </row>
    <row r="38" spans="1:3" x14ac:dyDescent="0.2">
      <c r="A38" s="14"/>
      <c r="B38" s="15"/>
      <c r="C38" s="14"/>
    </row>
    <row r="39" spans="1:3" x14ac:dyDescent="0.2">
      <c r="A39" s="14"/>
      <c r="B39" s="15"/>
      <c r="C39" s="14"/>
    </row>
    <row r="40" spans="1:3" x14ac:dyDescent="0.2">
      <c r="A40" s="14"/>
      <c r="B40" s="15"/>
      <c r="C40" s="14"/>
    </row>
    <row r="41" spans="1:3" x14ac:dyDescent="0.2">
      <c r="A41" s="14"/>
      <c r="B41" s="15"/>
      <c r="C41" s="14"/>
    </row>
    <row r="42" spans="1:3" x14ac:dyDescent="0.2">
      <c r="A42" s="14"/>
      <c r="B42" s="15"/>
      <c r="C42" s="14"/>
    </row>
  </sheetData>
  <mergeCells count="1">
    <mergeCell ref="A1:C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CCA66-01BA-4A35-A13F-3CB70B055684}">
  <dimension ref="B1:C10"/>
  <sheetViews>
    <sheetView showGridLines="0" tabSelected="1" zoomScale="115" zoomScaleNormal="115" workbookViewId="0">
      <selection activeCell="C23" sqref="C23"/>
    </sheetView>
  </sheetViews>
  <sheetFormatPr baseColWidth="10" defaultColWidth="8.83203125" defaultRowHeight="15" x14ac:dyDescent="0.2"/>
  <cols>
    <col min="1" max="1" width="1.6640625" customWidth="1"/>
    <col min="2" max="2" width="32" customWidth="1"/>
    <col min="3" max="3" width="16.5" customWidth="1"/>
  </cols>
  <sheetData>
    <row r="1" spans="2:3" ht="31.75" customHeight="1" x14ac:dyDescent="0.2"/>
    <row r="2" spans="2:3" ht="49.25" customHeight="1" x14ac:dyDescent="0.2">
      <c r="B2" s="40" t="s">
        <v>67</v>
      </c>
      <c r="C2" s="16" t="s">
        <v>66</v>
      </c>
    </row>
    <row r="3" spans="2:3" ht="16" x14ac:dyDescent="0.2">
      <c r="B3" s="17" t="s">
        <v>0</v>
      </c>
      <c r="C3" s="20">
        <f>Personnel!D27</f>
        <v>77500</v>
      </c>
    </row>
    <row r="4" spans="2:3" ht="16" x14ac:dyDescent="0.2">
      <c r="B4" s="17" t="s">
        <v>1</v>
      </c>
      <c r="C4" s="20">
        <f>Personnel!D30</f>
        <v>17050</v>
      </c>
    </row>
    <row r="5" spans="2:3" ht="16" x14ac:dyDescent="0.2">
      <c r="B5" s="17" t="s">
        <v>2</v>
      </c>
      <c r="C5" s="20">
        <f>Travel!B11</f>
        <v>0</v>
      </c>
    </row>
    <row r="6" spans="2:3" ht="16" x14ac:dyDescent="0.2">
      <c r="B6" s="17" t="s">
        <v>60</v>
      </c>
      <c r="C6" s="20">
        <f>Supplies!B15</f>
        <v>0</v>
      </c>
    </row>
    <row r="7" spans="2:3" ht="16" x14ac:dyDescent="0.2">
      <c r="B7" s="17" t="s">
        <v>61</v>
      </c>
      <c r="C7" s="20">
        <f>Contractual!B10</f>
        <v>53000</v>
      </c>
    </row>
    <row r="8" spans="2:3" ht="16" x14ac:dyDescent="0.2">
      <c r="B8" s="17" t="s">
        <v>3</v>
      </c>
      <c r="C8" s="20">
        <f>SUM(C3:C7)</f>
        <v>147550</v>
      </c>
    </row>
    <row r="9" spans="2:3" ht="16" x14ac:dyDescent="0.2">
      <c r="B9" s="18" t="s">
        <v>4</v>
      </c>
      <c r="C9" s="20">
        <f>Indirect!B8</f>
        <v>22132.5</v>
      </c>
    </row>
    <row r="10" spans="2:3" ht="16" x14ac:dyDescent="0.2">
      <c r="B10" s="19" t="s">
        <v>5</v>
      </c>
      <c r="C10" s="21">
        <f>SUM(C8:C9)</f>
        <v>169682.5</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85" zoomScaleNormal="85" workbookViewId="0">
      <selection activeCell="H17" sqref="H17"/>
    </sheetView>
  </sheetViews>
  <sheetFormatPr baseColWidth="10" defaultColWidth="8.83203125" defaultRowHeight="15" x14ac:dyDescent="0.2"/>
  <cols>
    <col min="1" max="1" width="21.1640625" customWidth="1"/>
    <col min="2" max="2" width="12.33203125" customWidth="1"/>
    <col min="3" max="3" width="10.5" customWidth="1"/>
    <col min="4" max="4" width="17.5" bestFit="1" customWidth="1"/>
  </cols>
  <sheetData>
    <row r="1" spans="1:4" ht="64" x14ac:dyDescent="0.2">
      <c r="A1" s="9" t="s">
        <v>8</v>
      </c>
      <c r="B1" s="10" t="s">
        <v>7</v>
      </c>
      <c r="C1" s="41" t="s">
        <v>58</v>
      </c>
      <c r="D1" s="9" t="s">
        <v>14</v>
      </c>
    </row>
    <row r="2" spans="1:4" ht="32" x14ac:dyDescent="0.2">
      <c r="A2" s="3" t="s">
        <v>68</v>
      </c>
      <c r="B2" s="6">
        <v>80000</v>
      </c>
      <c r="C2">
        <v>0.5</v>
      </c>
      <c r="D2" s="6">
        <f>B2*C2</f>
        <v>40000</v>
      </c>
    </row>
    <row r="3" spans="1:4" ht="32" x14ac:dyDescent="0.2">
      <c r="A3" s="43" t="s">
        <v>79</v>
      </c>
      <c r="B3" s="6">
        <v>75000</v>
      </c>
      <c r="C3">
        <v>0.5</v>
      </c>
      <c r="D3" s="6">
        <f>B3*C3</f>
        <v>37500</v>
      </c>
    </row>
    <row r="4" spans="1:4" x14ac:dyDescent="0.2">
      <c r="A4" s="8"/>
      <c r="B4" s="6"/>
      <c r="D4" s="6"/>
    </row>
    <row r="5" spans="1:4" x14ac:dyDescent="0.2">
      <c r="B5" s="6"/>
      <c r="D5" s="6"/>
    </row>
    <row r="6" spans="1:4" x14ac:dyDescent="0.2">
      <c r="B6" s="6"/>
      <c r="D6" s="6"/>
    </row>
    <row r="7" spans="1:4" x14ac:dyDescent="0.2">
      <c r="B7" s="6"/>
      <c r="D7" s="6"/>
    </row>
    <row r="8" spans="1:4" x14ac:dyDescent="0.2">
      <c r="A8" s="1"/>
      <c r="B8" s="6"/>
      <c r="D8" s="6"/>
    </row>
    <row r="9" spans="1:4" x14ac:dyDescent="0.2">
      <c r="B9" s="6"/>
      <c r="D9" s="6"/>
    </row>
    <row r="10" spans="1:4" x14ac:dyDescent="0.2">
      <c r="A10" s="3"/>
      <c r="B10" s="6"/>
      <c r="D10" s="6"/>
    </row>
    <row r="11" spans="1:4" x14ac:dyDescent="0.2">
      <c r="A11" s="1"/>
      <c r="B11" s="6"/>
      <c r="D11" s="6"/>
    </row>
    <row r="12" spans="1:4" x14ac:dyDescent="0.2">
      <c r="A12" s="8"/>
      <c r="B12" s="6"/>
      <c r="D12" s="6"/>
    </row>
    <row r="13" spans="1:4" x14ac:dyDescent="0.2">
      <c r="A13" s="8"/>
      <c r="B13" s="6"/>
      <c r="D13" s="6"/>
    </row>
    <row r="14" spans="1:4" x14ac:dyDescent="0.2">
      <c r="A14" s="3"/>
      <c r="B14" s="6"/>
      <c r="D14" s="6"/>
    </row>
    <row r="15" spans="1:4" x14ac:dyDescent="0.2">
      <c r="A15" s="8"/>
      <c r="B15" s="6"/>
      <c r="D15" s="6"/>
    </row>
    <row r="16" spans="1:4" x14ac:dyDescent="0.2">
      <c r="A16" s="3"/>
      <c r="B16" s="6"/>
      <c r="D16" s="6"/>
    </row>
    <row r="17" spans="1:4" x14ac:dyDescent="0.2">
      <c r="A17" s="8"/>
      <c r="B17" s="6"/>
      <c r="D17" s="6"/>
    </row>
    <row r="18" spans="1:4" x14ac:dyDescent="0.2">
      <c r="A18" s="3"/>
      <c r="B18" s="6"/>
      <c r="D18" s="6"/>
    </row>
    <row r="19" spans="1:4" x14ac:dyDescent="0.2">
      <c r="A19" s="3"/>
      <c r="B19" s="6"/>
      <c r="D19" s="6"/>
    </row>
    <row r="20" spans="1:4" x14ac:dyDescent="0.2">
      <c r="A20" s="3"/>
      <c r="B20" s="6"/>
      <c r="D20" s="6"/>
    </row>
    <row r="21" spans="1:4" x14ac:dyDescent="0.2">
      <c r="A21" s="3"/>
      <c r="B21" s="6"/>
      <c r="D21" s="6"/>
    </row>
    <row r="22" spans="1:4" x14ac:dyDescent="0.2">
      <c r="A22" s="8"/>
      <c r="B22" s="6"/>
      <c r="D22" s="6"/>
    </row>
    <row r="23" spans="1:4" x14ac:dyDescent="0.2">
      <c r="A23" s="3"/>
      <c r="B23" s="6"/>
      <c r="D23" s="6"/>
    </row>
    <row r="24" spans="1:4" x14ac:dyDescent="0.2">
      <c r="A24" s="3"/>
      <c r="B24" s="6"/>
      <c r="D24" s="6"/>
    </row>
    <row r="25" spans="1:4" x14ac:dyDescent="0.2">
      <c r="A25" s="3"/>
      <c r="B25" s="6"/>
      <c r="D25" s="6"/>
    </row>
    <row r="26" spans="1:4" ht="10.25" customHeight="1" x14ac:dyDescent="0.2">
      <c r="B26" s="6"/>
      <c r="D26" s="6"/>
    </row>
    <row r="27" spans="1:4" ht="16" x14ac:dyDescent="0.2">
      <c r="A27" s="33" t="s">
        <v>47</v>
      </c>
      <c r="B27" s="31" t="s">
        <v>15</v>
      </c>
      <c r="C27" s="34">
        <f>SUM(C2:C25)</f>
        <v>1</v>
      </c>
      <c r="D27" s="31">
        <f t="shared" ref="D27" si="0">SUM(D2:D25)</f>
        <v>77500</v>
      </c>
    </row>
    <row r="28" spans="1:4" ht="6.5" customHeight="1" x14ac:dyDescent="0.2">
      <c r="B28" s="6"/>
      <c r="D28" s="6"/>
    </row>
    <row r="29" spans="1:4" ht="16" x14ac:dyDescent="0.2">
      <c r="A29" s="3" t="s">
        <v>16</v>
      </c>
      <c r="B29" s="6"/>
      <c r="D29" s="11">
        <v>0.22</v>
      </c>
    </row>
    <row r="30" spans="1:4" x14ac:dyDescent="0.2">
      <c r="A30" s="5" t="s">
        <v>48</v>
      </c>
      <c r="B30" s="31"/>
      <c r="C30" s="5"/>
      <c r="D30" s="31">
        <f>D27*D29</f>
        <v>17050</v>
      </c>
    </row>
    <row r="31" spans="1:4" x14ac:dyDescent="0.2">
      <c r="B31" s="6"/>
      <c r="D31" s="6"/>
    </row>
    <row r="32" spans="1:4" x14ac:dyDescent="0.2">
      <c r="B32" s="6"/>
      <c r="D32" s="6"/>
    </row>
  </sheetData>
  <pageMargins left="0.7" right="0.7" top="0.75" bottom="0.75" header="0.3" footer="0.3"/>
  <pageSetup orientation="portrait" horizontalDpi="1200" verticalDpi="12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DA1B4-4EF2-4780-82CB-9C4B44ADDA1C}">
  <dimension ref="A1:B11"/>
  <sheetViews>
    <sheetView workbookViewId="0">
      <selection activeCell="C15" sqref="C15"/>
    </sheetView>
  </sheetViews>
  <sheetFormatPr baseColWidth="10" defaultColWidth="8.83203125" defaultRowHeight="15" x14ac:dyDescent="0.2"/>
  <cols>
    <col min="1" max="1" width="21.1640625" bestFit="1" customWidth="1"/>
    <col min="2" max="2" width="16.5" bestFit="1" customWidth="1"/>
  </cols>
  <sheetData>
    <row r="1" spans="1:2" x14ac:dyDescent="0.2">
      <c r="A1" s="9" t="s">
        <v>8</v>
      </c>
      <c r="B1" s="9" t="s">
        <v>14</v>
      </c>
    </row>
    <row r="2" spans="1:2" x14ac:dyDescent="0.2">
      <c r="A2" t="s">
        <v>69</v>
      </c>
      <c r="B2" s="6"/>
    </row>
    <row r="3" spans="1:2" x14ac:dyDescent="0.2">
      <c r="A3" t="s">
        <v>18</v>
      </c>
      <c r="B3" s="6"/>
    </row>
    <row r="4" spans="1:2" x14ac:dyDescent="0.2">
      <c r="A4" t="s">
        <v>19</v>
      </c>
      <c r="B4" s="6"/>
    </row>
    <row r="5" spans="1:2" x14ac:dyDescent="0.2">
      <c r="A5" t="s">
        <v>20</v>
      </c>
      <c r="B5" s="6"/>
    </row>
    <row r="6" spans="1:2" x14ac:dyDescent="0.2">
      <c r="A6" t="s">
        <v>73</v>
      </c>
      <c r="B6" s="6"/>
    </row>
    <row r="7" spans="1:2" x14ac:dyDescent="0.2">
      <c r="B7" s="6"/>
    </row>
    <row r="8" spans="1:2" x14ac:dyDescent="0.2">
      <c r="B8" s="6"/>
    </row>
    <row r="9" spans="1:2" x14ac:dyDescent="0.2">
      <c r="B9" s="6"/>
    </row>
    <row r="10" spans="1:2" ht="6.5" customHeight="1" x14ac:dyDescent="0.2">
      <c r="B10" s="6"/>
    </row>
    <row r="11" spans="1:2" x14ac:dyDescent="0.2">
      <c r="A11" s="5" t="s">
        <v>21</v>
      </c>
      <c r="B11" s="31">
        <f>SUM(B2:B8)</f>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5"/>
  <sheetViews>
    <sheetView workbookViewId="0">
      <selection activeCell="B16" sqref="B16"/>
    </sheetView>
  </sheetViews>
  <sheetFormatPr baseColWidth="10" defaultColWidth="8.83203125" defaultRowHeight="15" x14ac:dyDescent="0.2"/>
  <cols>
    <col min="1" max="1" width="23.5" customWidth="1"/>
    <col min="2" max="2" width="13.83203125" customWidth="1"/>
  </cols>
  <sheetData>
    <row r="1" spans="1:2" ht="16" x14ac:dyDescent="0.2">
      <c r="A1" s="2" t="s">
        <v>22</v>
      </c>
      <c r="B1" s="2" t="s">
        <v>6</v>
      </c>
    </row>
    <row r="2" spans="1:2" s="1" customFormat="1" x14ac:dyDescent="0.2">
      <c r="A2" s="1" t="s">
        <v>9</v>
      </c>
      <c r="B2" s="12">
        <v>0</v>
      </c>
    </row>
    <row r="3" spans="1:2" s="1" customFormat="1" x14ac:dyDescent="0.2">
      <c r="A3" s="1" t="s">
        <v>50</v>
      </c>
      <c r="B3" s="12">
        <v>0</v>
      </c>
    </row>
    <row r="4" spans="1:2" x14ac:dyDescent="0.2">
      <c r="A4" t="s">
        <v>11</v>
      </c>
      <c r="B4" s="6">
        <v>0</v>
      </c>
    </row>
    <row r="5" spans="1:2" x14ac:dyDescent="0.2">
      <c r="A5" t="s">
        <v>12</v>
      </c>
      <c r="B5" s="6">
        <v>0</v>
      </c>
    </row>
    <row r="6" spans="1:2" x14ac:dyDescent="0.2">
      <c r="A6" t="s">
        <v>13</v>
      </c>
      <c r="B6" s="6">
        <v>0</v>
      </c>
    </row>
    <row r="7" spans="1:2" x14ac:dyDescent="0.2">
      <c r="B7" s="6"/>
    </row>
    <row r="8" spans="1:2" x14ac:dyDescent="0.2">
      <c r="B8" s="6"/>
    </row>
    <row r="9" spans="1:2" x14ac:dyDescent="0.2">
      <c r="B9" s="6"/>
    </row>
    <row r="10" spans="1:2" x14ac:dyDescent="0.2">
      <c r="B10" s="6"/>
    </row>
    <row r="11" spans="1:2" x14ac:dyDescent="0.2">
      <c r="B11" s="6"/>
    </row>
    <row r="12" spans="1:2" x14ac:dyDescent="0.2">
      <c r="B12" s="6"/>
    </row>
    <row r="13" spans="1:2" x14ac:dyDescent="0.2">
      <c r="B13" s="6"/>
    </row>
    <row r="14" spans="1:2" ht="7.75" customHeight="1" x14ac:dyDescent="0.2">
      <c r="B14" s="6"/>
    </row>
    <row r="15" spans="1:2" x14ac:dyDescent="0.2">
      <c r="A15" s="5" t="s">
        <v>23</v>
      </c>
      <c r="B15" s="31">
        <f>SUM(B2:B13)</f>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45"/>
  <sheetViews>
    <sheetView zoomScale="115" zoomScaleNormal="115" workbookViewId="0">
      <selection activeCell="E13" sqref="E13"/>
    </sheetView>
  </sheetViews>
  <sheetFormatPr baseColWidth="10" defaultColWidth="8.83203125" defaultRowHeight="15" x14ac:dyDescent="0.2"/>
  <cols>
    <col min="1" max="1" width="40.5" customWidth="1"/>
    <col min="2" max="2" width="13.5" customWidth="1"/>
    <col min="4" max="4" width="29.6640625" customWidth="1"/>
    <col min="6" max="6" width="15.83203125" bestFit="1" customWidth="1"/>
  </cols>
  <sheetData>
    <row r="1" spans="1:2" ht="16" x14ac:dyDescent="0.2">
      <c r="A1" s="2" t="s">
        <v>22</v>
      </c>
      <c r="B1" s="2" t="s">
        <v>6</v>
      </c>
    </row>
    <row r="2" spans="1:2" ht="32" x14ac:dyDescent="0.2">
      <c r="A2" s="3" t="s">
        <v>75</v>
      </c>
      <c r="B2" s="42">
        <f>B23</f>
        <v>15000</v>
      </c>
    </row>
    <row r="3" spans="1:2" ht="16" x14ac:dyDescent="0.2">
      <c r="A3" s="3" t="s">
        <v>27</v>
      </c>
      <c r="B3" s="42">
        <f>B45</f>
        <v>0</v>
      </c>
    </row>
    <row r="4" spans="1:2" x14ac:dyDescent="0.2">
      <c r="A4" s="3"/>
      <c r="B4" s="4">
        <v>0</v>
      </c>
    </row>
    <row r="5" spans="1:2" ht="32" x14ac:dyDescent="0.2">
      <c r="A5" s="3" t="s">
        <v>80</v>
      </c>
      <c r="B5" s="4">
        <v>38000</v>
      </c>
    </row>
    <row r="6" spans="1:2" x14ac:dyDescent="0.2">
      <c r="A6" s="3"/>
      <c r="B6" s="4">
        <v>0</v>
      </c>
    </row>
    <row r="7" spans="1:2" x14ac:dyDescent="0.2">
      <c r="A7" s="3"/>
      <c r="B7" s="4">
        <v>0</v>
      </c>
    </row>
    <row r="8" spans="1:2" x14ac:dyDescent="0.2">
      <c r="A8" s="3"/>
      <c r="B8" s="4">
        <v>0</v>
      </c>
    </row>
    <row r="9" spans="1:2" x14ac:dyDescent="0.2">
      <c r="B9" s="4"/>
    </row>
    <row r="10" spans="1:2" s="5" customFormat="1" x14ac:dyDescent="0.2">
      <c r="A10" s="5" t="s">
        <v>10</v>
      </c>
      <c r="B10" s="7">
        <f>SUM(B2:B8)</f>
        <v>53000</v>
      </c>
    </row>
    <row r="11" spans="1:2" x14ac:dyDescent="0.2">
      <c r="B11" s="4"/>
    </row>
    <row r="12" spans="1:2" x14ac:dyDescent="0.2">
      <c r="B12" s="4"/>
    </row>
    <row r="13" spans="1:2" x14ac:dyDescent="0.2">
      <c r="B13" s="4"/>
    </row>
    <row r="14" spans="1:2" x14ac:dyDescent="0.2">
      <c r="A14" s="5" t="s">
        <v>51</v>
      </c>
      <c r="B14" s="4" t="s">
        <v>52</v>
      </c>
    </row>
    <row r="15" spans="1:2" x14ac:dyDescent="0.2">
      <c r="A15" t="s">
        <v>76</v>
      </c>
      <c r="B15" s="6">
        <v>5000</v>
      </c>
    </row>
    <row r="16" spans="1:2" x14ac:dyDescent="0.2">
      <c r="A16" t="s">
        <v>77</v>
      </c>
      <c r="B16" s="6">
        <v>5000</v>
      </c>
    </row>
    <row r="17" spans="1:2" x14ac:dyDescent="0.2">
      <c r="A17" t="s">
        <v>78</v>
      </c>
      <c r="B17" s="6">
        <v>5000</v>
      </c>
    </row>
    <row r="18" spans="1:2" x14ac:dyDescent="0.2">
      <c r="B18" s="6"/>
    </row>
    <row r="19" spans="1:2" x14ac:dyDescent="0.2">
      <c r="B19" s="6"/>
    </row>
    <row r="20" spans="1:2" x14ac:dyDescent="0.2">
      <c r="B20" s="6"/>
    </row>
    <row r="21" spans="1:2" x14ac:dyDescent="0.2">
      <c r="B21" s="6"/>
    </row>
    <row r="22" spans="1:2" ht="6" customHeight="1" x14ac:dyDescent="0.2">
      <c r="A22" s="5"/>
      <c r="B22" s="6"/>
    </row>
    <row r="23" spans="1:2" x14ac:dyDescent="0.2">
      <c r="A23" s="5" t="s">
        <v>74</v>
      </c>
      <c r="B23" s="6">
        <f>SUM(B15:B21)</f>
        <v>15000</v>
      </c>
    </row>
    <row r="25" spans="1:2" x14ac:dyDescent="0.2">
      <c r="A25" s="5"/>
    </row>
    <row r="26" spans="1:2" x14ac:dyDescent="0.2">
      <c r="B26" s="6"/>
    </row>
    <row r="27" spans="1:2" x14ac:dyDescent="0.2">
      <c r="B27" s="6"/>
    </row>
    <row r="28" spans="1:2" x14ac:dyDescent="0.2">
      <c r="B28" s="6"/>
    </row>
    <row r="29" spans="1:2" x14ac:dyDescent="0.2">
      <c r="B29" s="6"/>
    </row>
    <row r="30" spans="1:2" x14ac:dyDescent="0.2">
      <c r="B30" s="6"/>
    </row>
    <row r="31" spans="1:2" x14ac:dyDescent="0.2">
      <c r="B31" s="6"/>
    </row>
    <row r="32" spans="1:2" x14ac:dyDescent="0.2">
      <c r="B32" s="6"/>
    </row>
    <row r="33" spans="1:2" x14ac:dyDescent="0.2">
      <c r="B33" s="6"/>
    </row>
    <row r="34" spans="1:2" x14ac:dyDescent="0.2">
      <c r="A34" s="5"/>
      <c r="B34" s="37"/>
    </row>
    <row r="36" spans="1:2" x14ac:dyDescent="0.2">
      <c r="A36" s="5"/>
    </row>
    <row r="37" spans="1:2" x14ac:dyDescent="0.2">
      <c r="B37" s="6"/>
    </row>
    <row r="38" spans="1:2" x14ac:dyDescent="0.2">
      <c r="B38" s="6"/>
    </row>
    <row r="39" spans="1:2" x14ac:dyDescent="0.2">
      <c r="B39" s="6"/>
    </row>
    <row r="40" spans="1:2" x14ac:dyDescent="0.2">
      <c r="B40" s="6"/>
    </row>
    <row r="41" spans="1:2" x14ac:dyDescent="0.2">
      <c r="B41" s="6"/>
    </row>
    <row r="42" spans="1:2" x14ac:dyDescent="0.2">
      <c r="B42" s="6"/>
    </row>
    <row r="43" spans="1:2" x14ac:dyDescent="0.2">
      <c r="B43" s="6"/>
    </row>
    <row r="44" spans="1:2" x14ac:dyDescent="0.2">
      <c r="B44" s="6"/>
    </row>
    <row r="45" spans="1:2" x14ac:dyDescent="0.2">
      <c r="A45" s="5" t="s">
        <v>27</v>
      </c>
      <c r="B45" s="37">
        <f>SUM(B37:B43)</f>
        <v>0</v>
      </c>
    </row>
  </sheetData>
  <pageMargins left="0.7" right="0.7" top="0.75" bottom="0.75" header="0.3" footer="0.3"/>
  <pageSetup orientation="portrait" verticalDpi="120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95DFF9-09B0-4953-9F85-3CF55ECAAC36}">
  <dimension ref="A1:B8"/>
  <sheetViews>
    <sheetView topLeftCell="A2" workbookViewId="0">
      <selection activeCell="C18" sqref="C18"/>
    </sheetView>
  </sheetViews>
  <sheetFormatPr baseColWidth="10" defaultColWidth="8.83203125" defaultRowHeight="15" x14ac:dyDescent="0.2"/>
  <cols>
    <col min="1" max="1" width="28.83203125" customWidth="1"/>
    <col min="2" max="2" width="16.5" bestFit="1" customWidth="1"/>
  </cols>
  <sheetData>
    <row r="1" spans="1:2" x14ac:dyDescent="0.2">
      <c r="A1" s="9" t="s">
        <v>8</v>
      </c>
      <c r="B1" s="9" t="s">
        <v>14</v>
      </c>
    </row>
    <row r="2" spans="1:2" x14ac:dyDescent="0.2">
      <c r="A2" t="s">
        <v>3</v>
      </c>
      <c r="B2" s="6">
        <f>Contractual!B10+Supplies!B15+Travel!B11+Personnel!D27+Personnel!D30</f>
        <v>147550</v>
      </c>
    </row>
    <row r="3" spans="1:2" ht="16" x14ac:dyDescent="0.2">
      <c r="A3" s="3" t="s">
        <v>64</v>
      </c>
      <c r="B3" s="6">
        <v>0</v>
      </c>
    </row>
    <row r="4" spans="1:2" ht="9" customHeight="1" x14ac:dyDescent="0.2">
      <c r="B4" s="6"/>
    </row>
    <row r="5" spans="1:2" ht="32" x14ac:dyDescent="0.2">
      <c r="A5" s="3" t="s">
        <v>65</v>
      </c>
      <c r="B5" s="6">
        <f>B2-B3</f>
        <v>147550</v>
      </c>
    </row>
    <row r="6" spans="1:2" ht="7.25" customHeight="1" x14ac:dyDescent="0.2">
      <c r="B6" s="13"/>
    </row>
    <row r="7" spans="1:2" x14ac:dyDescent="0.2">
      <c r="A7" t="s">
        <v>24</v>
      </c>
      <c r="B7" s="32">
        <v>0.15</v>
      </c>
    </row>
    <row r="8" spans="1:2" x14ac:dyDescent="0.2">
      <c r="A8" s="5" t="s">
        <v>25</v>
      </c>
      <c r="B8" s="31">
        <f>B5*B7</f>
        <v>22132.5</v>
      </c>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 Total Budget</vt:lpstr>
      <vt:lpstr>Personnel</vt:lpstr>
      <vt:lpstr>Travel</vt:lpstr>
      <vt:lpstr>Supplies</vt:lpstr>
      <vt:lpstr>Contractual</vt:lpstr>
      <vt:lpstr>Indirect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Ruxin</dc:creator>
  <cp:lastModifiedBy>Matthew Taylor</cp:lastModifiedBy>
  <dcterms:created xsi:type="dcterms:W3CDTF">2020-06-25T14:35:50Z</dcterms:created>
  <dcterms:modified xsi:type="dcterms:W3CDTF">2020-12-13T16:34:13Z</dcterms:modified>
</cp:coreProperties>
</file>